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LO\Documents\Jobdateien\Die Supertanker\Das Unternehmerhandbuch\Bilder\_Vorlagen\Steuern\"/>
    </mc:Choice>
  </mc:AlternateContent>
  <xr:revisionPtr revIDLastSave="0" documentId="13_ncr:1_{483561D9-59BA-4349-9EB8-5BCC64875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.-Schätz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1" i="1" l="1"/>
  <c r="B9" i="1" l="1"/>
  <c r="B5" i="1" l="1"/>
  <c r="B7" i="1" s="1"/>
  <c r="B11" i="1" s="1"/>
</calcChain>
</file>

<file path=xl/sharedStrings.xml><?xml version="1.0" encoding="utf-8"?>
<sst xmlns="http://schemas.openxmlformats.org/spreadsheetml/2006/main" count="33" uniqueCount="33">
  <si>
    <t>abzgl. Vorauszahlungen</t>
  </si>
  <si>
    <t>Eingabezellen (nur hier Werte eintragen)</t>
  </si>
  <si>
    <t>Bundesland</t>
  </si>
  <si>
    <t>Hebesatz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</si>
  <si>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</si>
  <si>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</si>
  <si>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</si>
  <si>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</si>
  <si>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</si>
  <si>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</si>
  <si>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</si>
  <si>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</si>
  <si>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</si>
  <si>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</si>
  <si>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</si>
  <si>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</si>
  <si>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</si>
  <si>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</si>
  <si>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</si>
  <si>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</si>
  <si>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ohne Konfession</t>
  </si>
  <si>
    <t>Kirchensteuer</t>
  </si>
  <si>
    <t>Einkommenssteuer</t>
  </si>
  <si>
    <t>Gesamt Abgaben ans Finanzamt</t>
  </si>
  <si>
    <t>aktueller Monat</t>
  </si>
  <si>
    <t>KSt.Satz (s. Tabelle)</t>
  </si>
  <si>
    <t>Berechnung der Kirchensteuer</t>
  </si>
  <si>
    <t>Gewinn bis heute</t>
  </si>
  <si>
    <t>geleistete Vorauszahlungen</t>
  </si>
  <si>
    <t>Solidaritäts Zuschlag</t>
  </si>
  <si>
    <r>
      <t xml:space="preserve">Voraussichtliche zu versteuerndes Einkommen
</t>
    </r>
    <r>
      <rPr>
        <sz val="11"/>
        <rFont val="Aptos Narrow"/>
        <family val="2"/>
      </rPr>
      <t>(Hochrechnung Gewinn)</t>
    </r>
  </si>
  <si>
    <r>
      <t xml:space="preserve">Gesamt Restzahlung </t>
    </r>
    <r>
      <rPr>
        <sz val="11"/>
        <rFont val="Aptos Narrow"/>
        <family val="2"/>
      </rPr>
      <t>(voraussichtlich)</t>
    </r>
  </si>
  <si>
    <t>Berechnung für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</si>
</sst>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11"/>
      <color theme="3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3" borderId="4" xfId="4" applyFont="1" applyBorder="1" applyAlignment="1">
      <alignment vertical="center"/>
    </xf>
    <xf numFmtId="4" fontId="8" fillId="2" borderId="4" xfId="3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8" fillId="2" borderId="4" xfId="3" applyFont="1" applyBorder="1" applyAlignment="1">
      <alignment vertical="center"/>
    </xf>
    <xf numFmtId="10" fontId="8" fillId="2" borderId="4" xfId="3" applyNumberFormat="1" applyFont="1" applyBorder="1" applyAlignment="1">
      <alignment vertical="center"/>
    </xf>
    <xf numFmtId="4" fontId="10" fillId="0" borderId="2" xfId="2" applyNumberFormat="1" applyFont="1" applyAlignment="1">
      <alignment vertical="center"/>
    </xf>
    <xf numFmtId="0" fontId="11" fillId="0" borderId="1" xfId="1" applyFont="1" applyAlignment="1">
      <alignment vertical="center"/>
    </xf>
    <xf numFmtId="0" fontId="8" fillId="4" borderId="3" xfId="5" applyFont="1" applyBorder="1" applyAlignment="1">
      <alignment vertical="center" wrapText="1"/>
    </xf>
    <xf numFmtId="0" fontId="8" fillId="4" borderId="3" xfId="5" applyFont="1" applyBorder="1" applyAlignment="1">
      <alignment horizontal="center" vertical="center" wrapText="1"/>
    </xf>
    <xf numFmtId="0" fontId="7" fillId="3" borderId="3" xfId="4" applyFont="1" applyBorder="1" applyAlignment="1">
      <alignment vertical="center" wrapText="1"/>
    </xf>
    <xf numFmtId="10" fontId="7" fillId="3" borderId="3" xfId="4" applyNumberFormat="1" applyFont="1" applyBorder="1" applyAlignment="1">
      <alignment vertical="center" wrapText="1"/>
    </xf>
    <xf numFmtId="0" fontId="8" fillId="2" borderId="5" xfId="3" applyFont="1" applyBorder="1" applyAlignment="1">
      <alignment horizontal="center" vertical="center" wrapText="1"/>
    </xf>
    <xf numFmtId="0" fontId="8" fillId="2" borderId="6" xfId="3" applyFont="1" applyBorder="1" applyAlignment="1">
      <alignment horizontal="center" vertical="center" wrapText="1"/>
    </xf>
    <xf numFmtId="0" fontId="9" fillId="2" borderId="0" xfId="3" applyFont="1" applyAlignment="1">
      <alignment horizontal="center" vertical="center"/>
    </xf>
  </cellXfs>
  <cellStyles count="6">
    <cellStyle name="20 % - Akzent1" xfId="4" builtinId="30"/>
    <cellStyle name="60 % - Akzent1" xfId="5" builtinId="32"/>
    <cellStyle name="Akzent1" xfId="3" builtinId="29"/>
    <cellStyle name="Ergebnis" xfId="2" builtinId="25"/>
    <cellStyle name="Standard" xfId="0" builtinId="0"/>
    <cellStyle name="Überschrift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workbookViewId="0">
      <selection activeCell="B4" sqref="B4"/>
    </sheetView>
  </sheetViews>
  <sheetFormatPr baseColWidth="10" defaultRowHeight="14.4" x14ac:dyDescent="0.3"/>
  <cols>
    <col min="1" max="1" width="40.44140625" style="3" bestFit="1" customWidth="1"/>
    <col min="2" max="2" width="10.88671875" style="3" customWidth="1"/>
    <col min="3" max="3" width="7.88671875" style="3" customWidth="1"/>
    <col min="4" max="4" width="27.88671875" style="3" bestFit="1" customWidth="1"/>
    <col min="5" max="5" width="17.21875" style="3" customWidth="1"/>
    <col min="6" max="16384" width="11.5546875" style="3"/>
  </cols>
  <sheetData>
    <row r="1" spans="1:5" ht="28.8" x14ac:dyDescent="0.3">
      <c r="A1" s="1" t="s">
        <v>30</v>
      </c>
      <c r="B1" s="2">
        <f>E2/E3*12</f>
        <v>72000</v>
      </c>
      <c r="D1" s="17" t="s">
        <v>1</v>
      </c>
      <c r="E1" s="18"/>
    </row>
    <row r="2" spans="1:5" x14ac:dyDescent="0.3">
      <c r="A2" s="4"/>
      <c r="D2" s="5" t="s">
        <v>27</v>
      </c>
      <c r="E2" s="6">
        <v>6000</v>
      </c>
    </row>
    <row r="3" spans="1:5" x14ac:dyDescent="0.3">
      <c r="A3" s="7" t="s">
        <v>22</v>
      </c>
      <c r="B3" s="8">
        <f>IF(B1&lt;=12348,0,IF(B1&lt;=17799,INT((914.51*(B1-12348)/10000+1400)*(B1-12348)/10000),IF(B1&lt;=69878,INT((173.1*(B1-17799)/10000+2397)*(B1-17799)/10000+1034.87),IF(B1&lt;=277825,INT(B1*0.42-11135.63),INT(B1*0.45-19470.38)))))</f>
        <v>19104</v>
      </c>
      <c r="D3" s="5" t="s">
        <v>24</v>
      </c>
      <c r="E3" s="9">
        <v>1</v>
      </c>
    </row>
    <row r="4" spans="1:5" x14ac:dyDescent="0.3">
      <c r="A4" s="7" t="s">
        <v>29</v>
      </c>
      <c r="B4" s="8">
        <f>IF(B3&lt;=19950,0,MIN((B3-19950)*11.9%,B3*5.5%))</f>
        <v>0</v>
      </c>
      <c r="D4" s="5" t="s">
        <v>25</v>
      </c>
      <c r="E4" s="10">
        <v>0.09</v>
      </c>
    </row>
    <row r="5" spans="1:5" x14ac:dyDescent="0.3">
      <c r="A5" s="7" t="s">
        <v>21</v>
      </c>
      <c r="B5" s="8">
        <f>B3*E4</f>
        <v>1719.36</v>
      </c>
      <c r="D5" s="5" t="s">
        <v>28</v>
      </c>
      <c r="E5" s="6">
        <v>500</v>
      </c>
    </row>
    <row r="6" spans="1:5" x14ac:dyDescent="0.3">
      <c r="A6" s="1"/>
      <c r="B6" s="2"/>
    </row>
    <row r="7" spans="1:5" x14ac:dyDescent="0.3">
      <c r="A7" s="1" t="s">
        <v>23</v>
      </c>
      <c r="B7" s="2">
        <f>SUM(B3:B6)</f>
        <v>20823.36</v>
      </c>
    </row>
    <row r="8" spans="1:5" x14ac:dyDescent="0.3">
      <c r="A8" s="1"/>
      <c r="B8" s="2"/>
    </row>
    <row r="9" spans="1:5" x14ac:dyDescent="0.3">
      <c r="A9" s="7" t="s">
        <v>0</v>
      </c>
      <c r="B9" s="8">
        <f>-E5</f>
        <v>-500</v>
      </c>
    </row>
    <row r="10" spans="1:5" x14ac:dyDescent="0.3">
      <c r="A10" s="7"/>
      <c r="B10" s="8"/>
      <c r="D10" s="19" t="s">
        <v>32</v>
      </c>
      <c r="E10" s="19"/>
    </row>
    <row r="11" spans="1:5" ht="15" thickBot="1" x14ac:dyDescent="0.35">
      <c r="A11" s="1" t="s">
        <v>31</v>
      </c>
      <c r="B11" s="11">
        <f>SUM(B7:B10)</f>
        <v>20323.36</v>
      </c>
      <c r="D11" s="19"/>
      <c r="E11" s="19"/>
    </row>
    <row r="12" spans="1:5" ht="15" thickTop="1" x14ac:dyDescent="0.3">
      <c r="A12" s="4"/>
    </row>
    <row r="14" spans="1:5" ht="15" thickBot="1" x14ac:dyDescent="0.35">
      <c r="A14" s="12" t="s">
        <v>26</v>
      </c>
      <c r="B14" s="12"/>
    </row>
    <row r="15" spans="1:5" x14ac:dyDescent="0.3">
      <c r="A15" s="13" t="s">
        <v>2</v>
      </c>
      <c r="B15" s="14" t="s">
        <v>3</v>
      </c>
    </row>
    <row r="16" spans="1:5" x14ac:dyDescent="0.3">
      <c r="A16" s="15" t="s">
        <v>4</v>
      </c>
      <c r="B16" s="16">
        <v>0.08</v>
      </c>
    </row>
    <row r="17" spans="1:2" x14ac:dyDescent="0.3">
      <c r="A17" s="15" t="s">
        <v>5</v>
      </c>
      <c r="B17" s="16">
        <v>0.08</v>
      </c>
    </row>
    <row r="18" spans="1:2" x14ac:dyDescent="0.3">
      <c r="A18" s="15" t="s">
        <v>6</v>
      </c>
      <c r="B18" s="16">
        <v>0.09</v>
      </c>
    </row>
    <row r="19" spans="1:2" x14ac:dyDescent="0.3">
      <c r="A19" s="15" t="s">
        <v>7</v>
      </c>
      <c r="B19" s="16">
        <v>0.09</v>
      </c>
    </row>
    <row r="20" spans="1:2" x14ac:dyDescent="0.3">
      <c r="A20" s="15" t="s">
        <v>8</v>
      </c>
      <c r="B20" s="16">
        <v>0.09</v>
      </c>
    </row>
    <row r="21" spans="1:2" x14ac:dyDescent="0.3">
      <c r="A21" s="15" t="s">
        <v>9</v>
      </c>
      <c r="B21" s="16">
        <v>0.09</v>
      </c>
    </row>
    <row r="22" spans="1:2" x14ac:dyDescent="0.3">
      <c r="A22" s="15" t="s">
        <v>10</v>
      </c>
      <c r="B22" s="16">
        <v>0.09</v>
      </c>
    </row>
    <row r="23" spans="1:2" x14ac:dyDescent="0.3">
      <c r="A23" s="15" t="s">
        <v>11</v>
      </c>
      <c r="B23" s="16">
        <v>0.09</v>
      </c>
    </row>
    <row r="24" spans="1:2" x14ac:dyDescent="0.3">
      <c r="A24" s="15" t="s">
        <v>12</v>
      </c>
      <c r="B24" s="16">
        <v>0.09</v>
      </c>
    </row>
    <row r="25" spans="1:2" x14ac:dyDescent="0.3">
      <c r="A25" s="15" t="s">
        <v>13</v>
      </c>
      <c r="B25" s="16">
        <v>0.09</v>
      </c>
    </row>
    <row r="26" spans="1:2" x14ac:dyDescent="0.3">
      <c r="A26" s="15" t="s">
        <v>14</v>
      </c>
      <c r="B26" s="16">
        <v>0.09</v>
      </c>
    </row>
    <row r="27" spans="1:2" x14ac:dyDescent="0.3">
      <c r="A27" s="15" t="s">
        <v>15</v>
      </c>
      <c r="B27" s="16">
        <v>0.09</v>
      </c>
    </row>
    <row r="28" spans="1:2" x14ac:dyDescent="0.3">
      <c r="A28" s="15" t="s">
        <v>16</v>
      </c>
      <c r="B28" s="16">
        <v>0.09</v>
      </c>
    </row>
    <row r="29" spans="1:2" x14ac:dyDescent="0.3">
      <c r="A29" s="15" t="s">
        <v>17</v>
      </c>
      <c r="B29" s="16">
        <v>0.09</v>
      </c>
    </row>
    <row r="30" spans="1:2" x14ac:dyDescent="0.3">
      <c r="A30" s="15" t="s">
        <v>18</v>
      </c>
      <c r="B30" s="16">
        <v>0.09</v>
      </c>
    </row>
    <row r="31" spans="1:2" x14ac:dyDescent="0.3">
      <c r="A31" s="15" t="s">
        <v>19</v>
      </c>
      <c r="B31" s="16">
        <v>0.09</v>
      </c>
    </row>
    <row r="32" spans="1:2" x14ac:dyDescent="0.3">
      <c r="A32" s="15" t="s">
        <v>20</v>
      </c>
      <c r="B32" s="16">
        <v>0</v>
      </c>
    </row>
    <row r="34" spans="1:1" x14ac:dyDescent="0.3">
      <c r="A34" s="7"/>
    </row>
  </sheetData>
  <mergeCells count="2">
    <mergeCell ref="D1:E1"/>
    <mergeCell ref="D10:E1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Footer>&amp;RQuelle: https://das-unternehmerhandbuch.de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ESt.-Schätzer</vt:lpstr>
    </vt:vector>
  </TitlesOfParts>
  <Company>LORENZ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 Lorenz</dc:creator>
  <cp:lastModifiedBy>Heike Lorenz ( PARTNER VOK DAMS GROUP)</cp:lastModifiedBy>
  <cp:lastPrinted>2018-12-28T13:10:37Z</cp:lastPrinted>
  <dcterms:created xsi:type="dcterms:W3CDTF">2013-01-24T09:40:55Z</dcterms:created>
  <dcterms:modified xsi:type="dcterms:W3CDTF">2025-12-28T10:39:02Z</dcterms:modified>
</cp:coreProperties>
</file>